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<sst xmlns="http://schemas.openxmlformats.org/spreadsheetml/2006/main" count="171" uniqueCount="123">
  <si>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</si>
  <si>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</si>
  <si>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</si>
  <si>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</si>
  <si>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</si>
  <si>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</si>
  <si>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</si>
  <si>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</si>
  <si>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</si>
  <si>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</si>
  <si>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</si>
  <si>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</si>
  <si>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</si>
  <si>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</si>
  <si>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</si>
  <si>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</si>
  <si>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</si>
  <si>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</si>
  <si>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</si>
  <si>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</si>
  <si>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</si>
  <si>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</si>
  <si>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</si>
  <si>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</si>
  <si>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</si>
  <si>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</si>
  <si>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</si>
  <si>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</si>
  <si>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</si>
  <si>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</si>
  <si>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</si>
  <si>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</si>
  <si>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</si>
  <si>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</si>
  <si>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</si>
  <si>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</si>
  <si>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</si>
  <si>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</si>
  <si>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</si>
  <si>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</si>
  <si>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</si>
  <si>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</si>
  <si>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</si>
  <si>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</si>
  <si>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</si>
  <si>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</si>
  <si>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</si>
  <si>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</si>
  <si>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</si>
  <si>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</si>
  <si>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</si>
  <si>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</si>
  <si>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</si>
  <si>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</si>
  <si>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</si>
  <si>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</si>
  <si>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</si>
  <si>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</si>
  <si>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</si>
  <si>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</si>
  <si>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</si>
  <si>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</si>
  <si>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</si>
  <si>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</si>
  <si>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</si>
  <si>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</si>
  <si>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</si>
  <si>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</si>
  <si>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</si>
  <si>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</si>
  <si>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</si>
  <si>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</si>
  <si>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</si>
  <si>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</si>
  <si>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</si>
  <si>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</si>
  <si>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</si>
  <si>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</si>
  <si>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</si>
  <si>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</si>
  <si>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</si>
  <si>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</si>
  <si>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</si>
  <si>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</si>
  <si>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</si>
  <si>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</si>
  <si>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</si>
  <si>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</si>
  <si>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</si>
  <si>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</si>
  <si>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</si>
  <si>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</si>
  <si>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</si>
  <si>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</si>
  <si>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</si>
  <si>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</si>
  <si>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</si>
  <si>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</si>
  <si>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</si>
  <si>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</si>
  <si>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</si>
  <si>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</si>
  <si>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</si>
  <si>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</si>
  <si>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</si>
  <si>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</si>
  <si>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</si>
  <si>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</si>
  <si>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</si>
  <si>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</si>
  <si>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</si>
  <si>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</si>
  <si>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</si>
  <si>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</si>
  <si>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</si>
  <si>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</si>
  <si>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</si>
  <si>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</si>
  <si>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</si>
  <si>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</si>
  <si>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</si>
  <si>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</si>
  <si>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20.04.2016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</si>
</sst>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61785121"/>
        <c:axId val="19195178"/>
      </c:bar3D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38538875"/>
        <c:axId val="11305556"/>
      </c:bar3D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34641141"/>
        <c:axId val="43334814"/>
      </c:bar3D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4469007"/>
        <c:axId val="20459016"/>
      </c:bar3D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9913417"/>
        <c:axId val="46567570"/>
      </c:bar3D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67570"/>
        <c:crosses val="autoZero"/>
        <c:auto val="1"/>
        <c:lblOffset val="100"/>
        <c:tickLblSkip val="2"/>
        <c:noMultiLvlLbl val="0"/>
      </c:catAx>
      <c:valAx>
        <c:axId val="46567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3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16454947"/>
        <c:axId val="13876796"/>
      </c:bar3D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4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57782301"/>
        <c:axId val="50278662"/>
      </c:bar3D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2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49854775"/>
        <c:axId val="46039792"/>
      </c:bar3D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11704945"/>
        <c:axId val="38235642"/>
      </c:bar3D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</f>
        <v>117563.30000000002</v>
      </c>
      <c r="E6" s="3">
        <f>D6/D149*100</f>
        <v>36.642950404055426</v>
      </c>
      <c r="F6" s="3">
        <f>D6/B6*100</f>
        <v>78.29442031388815</v>
      </c>
      <c r="G6" s="3">
        <f aca="true" t="shared" si="0" ref="G6:G43">D6/C6*100</f>
        <v>27.392066961891242</v>
      </c>
      <c r="H6" s="51">
        <f>B6-D6</f>
        <v>32592.099999999977</v>
      </c>
      <c r="I6" s="51">
        <f aca="true" t="shared" si="1" ref="I6:I43">C6-D6</f>
        <v>311624.1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</f>
        <v>46488.2</v>
      </c>
      <c r="E7" s="103">
        <f>D7/D6*100</f>
        <v>39.54312272622493</v>
      </c>
      <c r="F7" s="103">
        <f>D7/B7*100</f>
        <v>83.71365185009111</v>
      </c>
      <c r="G7" s="103">
        <f>D7/C7*100</f>
        <v>24.738516685176485</v>
      </c>
      <c r="H7" s="113">
        <f>B7-D7</f>
        <v>9044.200000000004</v>
      </c>
      <c r="I7" s="113">
        <f t="shared" si="1"/>
        <v>141430.09999999998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3665.2+5419.3+4645.9+6727.5+3.3+4022.1+5553.6+3348.6+2163.6+10156.4+7.2+0.6+10315.5+1+3228.6+8514.3+1326+3.5+12.8+5216.4+5594.6</f>
        <v>79926</v>
      </c>
      <c r="E8" s="1">
        <f>D8/D6*100</f>
        <v>67.98550227834706</v>
      </c>
      <c r="F8" s="1">
        <f>D8/B8*100</f>
        <v>85.00170692565142</v>
      </c>
      <c r="G8" s="1">
        <f t="shared" si="0"/>
        <v>26.813463159081273</v>
      </c>
      <c r="H8" s="48">
        <f>B8-D8</f>
        <v>14102.699999999997</v>
      </c>
      <c r="I8" s="48">
        <f t="shared" si="1"/>
        <v>218155.59999999998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4+2.9+1.6+0.5+0.5+1.9+1.2+1.8</f>
        <v>14.4</v>
      </c>
      <c r="E9" s="12">
        <f>D9/D6*100</f>
        <v>0.012248720476543273</v>
      </c>
      <c r="F9" s="128">
        <f>D9/B9*100</f>
        <v>43.76899696048632</v>
      </c>
      <c r="G9" s="1">
        <f t="shared" si="0"/>
        <v>16.802800466744458</v>
      </c>
      <c r="H9" s="48">
        <f aca="true" t="shared" si="2" ref="H9:H43">B9-D9</f>
        <v>18.5</v>
      </c>
      <c r="I9" s="48">
        <f t="shared" si="1"/>
        <v>71.3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</f>
        <v>7969.300000000001</v>
      </c>
      <c r="E10" s="1">
        <f>D10/D6*100</f>
        <v>6.778731117619189</v>
      </c>
      <c r="F10" s="1">
        <f aca="true" t="shared" si="3" ref="F10:F41">D10/B10*100</f>
        <v>60.35565249661086</v>
      </c>
      <c r="G10" s="1">
        <f t="shared" si="0"/>
        <v>28.40811466907165</v>
      </c>
      <c r="H10" s="48">
        <f t="shared" si="2"/>
        <v>5234.5999999999985</v>
      </c>
      <c r="I10" s="48">
        <f t="shared" si="1"/>
        <v>20083.6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435.2+111+615.5+123.2+0.2+1.9+63.8+2790+1.3+13.9+1170.1+0.8+3680.6+96.8+2.2+30.4+160.1+658.7+3.6+0.1+13.6+960.9+1669.6+874.3+1539.2+231.8+2136.6+6.8+729.7+312.8+219.9+145.7+390.2+1017.2+39.8+0.1+21+264.2+174.1+1212.5+1346.4+409.3+10.1</f>
        <v>23685.2</v>
      </c>
      <c r="E11" s="1">
        <f>D11/D6*100</f>
        <v>20.146763488265467</v>
      </c>
      <c r="F11" s="1">
        <f t="shared" si="3"/>
        <v>74.14507707141158</v>
      </c>
      <c r="G11" s="1">
        <f t="shared" si="0"/>
        <v>33.054589504122546</v>
      </c>
      <c r="H11" s="48">
        <f t="shared" si="2"/>
        <v>8259.2</v>
      </c>
      <c r="I11" s="48">
        <f t="shared" si="1"/>
        <v>47969.600000000006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5+12.7+3.8+1250.6+160.8+241+218.1+277.6+20.3+413.8+8.3+240.5+24.8+2.5+338+212.8+1.2+3.8+19.1+33.1</f>
        <v>3487.8000000000006</v>
      </c>
      <c r="E12" s="1">
        <f>D12/D6*100</f>
        <v>2.966742172089419</v>
      </c>
      <c r="F12" s="1">
        <f t="shared" si="3"/>
        <v>72.59444270995942</v>
      </c>
      <c r="G12" s="1">
        <f t="shared" si="0"/>
        <v>23.707177814029368</v>
      </c>
      <c r="H12" s="48">
        <f t="shared" si="2"/>
        <v>1316.6999999999994</v>
      </c>
      <c r="I12" s="48">
        <f t="shared" si="1"/>
        <v>11224.199999999999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2480.6000000000117</v>
      </c>
      <c r="E13" s="1">
        <f>D13/D6*100</f>
        <v>2.1100122232023186</v>
      </c>
      <c r="F13" s="1">
        <f t="shared" si="3"/>
        <v>40.394072626608285</v>
      </c>
      <c r="G13" s="1">
        <f t="shared" si="0"/>
        <v>14.943013421363377</v>
      </c>
      <c r="H13" s="48">
        <f t="shared" si="2"/>
        <v>3660.399999999981</v>
      </c>
      <c r="I13" s="48">
        <f t="shared" si="1"/>
        <v>14119.800000000027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</f>
        <v>67517.2</v>
      </c>
      <c r="E18" s="3">
        <f>D18/D149*100</f>
        <v>21.04423243495794</v>
      </c>
      <c r="F18" s="3">
        <f>D18/B18*100</f>
        <v>81.12571402480494</v>
      </c>
      <c r="G18" s="3">
        <f t="shared" si="0"/>
        <v>26.582474839699294</v>
      </c>
      <c r="H18" s="51">
        <f>B18-D18</f>
        <v>15708.199999999997</v>
      </c>
      <c r="I18" s="51">
        <f t="shared" si="1"/>
        <v>186474.2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</f>
        <v>51964.29999999999</v>
      </c>
      <c r="E19" s="103">
        <f>D19/D18*100</f>
        <v>76.96453644404684</v>
      </c>
      <c r="F19" s="103">
        <f t="shared" si="3"/>
        <v>87.04048320555832</v>
      </c>
      <c r="G19" s="103">
        <f t="shared" si="0"/>
        <v>27.21498900178066</v>
      </c>
      <c r="H19" s="113">
        <f t="shared" si="2"/>
        <v>7737.000000000015</v>
      </c>
      <c r="I19" s="113">
        <f t="shared" si="1"/>
        <v>138975.7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5722.2+1+8655.9+32.9+2.4+5725.7+8251+357.7+0.1+5829.5+27.9+3957+4812.9+26.7+6036.7+16.8</f>
        <v>49456.399999999994</v>
      </c>
      <c r="E20" s="1">
        <f>D20/D18*100</f>
        <v>73.25007553630778</v>
      </c>
      <c r="F20" s="1">
        <f t="shared" si="3"/>
        <v>82.40988990663642</v>
      </c>
      <c r="G20" s="1">
        <f t="shared" si="0"/>
        <v>26.49810090264052</v>
      </c>
      <c r="H20" s="48">
        <f t="shared" si="2"/>
        <v>10556.300000000003</v>
      </c>
      <c r="I20" s="48">
        <f t="shared" si="1"/>
        <v>137184.9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</f>
        <v>5394.899999999999</v>
      </c>
      <c r="E21" s="1">
        <f>D21/D18*100</f>
        <v>7.990408370015342</v>
      </c>
      <c r="F21" s="1">
        <f t="shared" si="3"/>
        <v>69.301321823577</v>
      </c>
      <c r="G21" s="1">
        <f t="shared" si="0"/>
        <v>25.746273998883268</v>
      </c>
      <c r="H21" s="48">
        <f t="shared" si="2"/>
        <v>2389.800000000001</v>
      </c>
      <c r="I21" s="48">
        <f t="shared" si="1"/>
        <v>15559.2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127.7+23.6+33.5+86.7+19.5+2.9+68.3+78.1+10.6+165.4+2.5+15.8+6.5+60.2+104.3+141.7+2.3+23.7+90.2+22.1+28.3</f>
        <v>1113.8999999999999</v>
      </c>
      <c r="E22" s="1">
        <f>D22/D18*100</f>
        <v>1.6498018282748692</v>
      </c>
      <c r="F22" s="1">
        <f t="shared" si="3"/>
        <v>85.88280647648419</v>
      </c>
      <c r="G22" s="1">
        <f t="shared" si="0"/>
        <v>28.43104724469741</v>
      </c>
      <c r="H22" s="48">
        <f t="shared" si="2"/>
        <v>183.10000000000014</v>
      </c>
      <c r="I22" s="48">
        <f t="shared" si="1"/>
        <v>2804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230.7+158.8+520.8+110.9+465.7+246.3+3.9+169.6+1975.3+126.5+2+97.4+199.5+165.4+184.4+1288.4+1114.2+20.1+11.6+1104.8+1285.8+113+130.6</f>
        <v>9725.699999999999</v>
      </c>
      <c r="E23" s="1">
        <f>D23/D18*100</f>
        <v>14.40477389465203</v>
      </c>
      <c r="F23" s="1">
        <f t="shared" si="3"/>
        <v>83.70369732855961</v>
      </c>
      <c r="G23" s="1">
        <f t="shared" si="0"/>
        <v>34.9789961301089</v>
      </c>
      <c r="H23" s="48">
        <f t="shared" si="2"/>
        <v>1893.5000000000018</v>
      </c>
      <c r="I23" s="48">
        <f t="shared" si="1"/>
        <v>18078.700000000004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73.6+22.6+5.3+2.4+2.5+128.1+0.1+11.5+121.2+11.2-0.1+27.3+71.1+31.4</f>
        <v>508.19999999999993</v>
      </c>
      <c r="E24" s="1">
        <f>D24/D18*100</f>
        <v>0.7526970905191565</v>
      </c>
      <c r="F24" s="1">
        <f t="shared" si="3"/>
        <v>95.92298980747451</v>
      </c>
      <c r="G24" s="1">
        <f t="shared" si="0"/>
        <v>31.9301331992963</v>
      </c>
      <c r="H24" s="48">
        <f t="shared" si="2"/>
        <v>21.600000000000023</v>
      </c>
      <c r="I24" s="48">
        <f t="shared" si="1"/>
        <v>1083.4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1318.1000000000067</v>
      </c>
      <c r="E25" s="1">
        <f>D25/D18*100</f>
        <v>1.9522432802308254</v>
      </c>
      <c r="F25" s="1">
        <f t="shared" si="3"/>
        <v>66.50353178607516</v>
      </c>
      <c r="G25" s="1">
        <f t="shared" si="0"/>
        <v>10.075599483263439</v>
      </c>
      <c r="H25" s="48">
        <f t="shared" si="2"/>
        <v>663.899999999989</v>
      </c>
      <c r="I25" s="48">
        <f t="shared" si="1"/>
        <v>11763.999999999996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</f>
        <v>13491.5</v>
      </c>
      <c r="E33" s="3">
        <f>D33/D149*100</f>
        <v>4.205124944402835</v>
      </c>
      <c r="F33" s="3">
        <f>D33/B33*100</f>
        <v>79.84695236347925</v>
      </c>
      <c r="G33" s="3">
        <f t="shared" si="0"/>
        <v>26.82990854186015</v>
      </c>
      <c r="H33" s="51">
        <f t="shared" si="2"/>
        <v>3405.2000000000007</v>
      </c>
      <c r="I33" s="51">
        <f t="shared" si="1"/>
        <v>36793.799999999996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</f>
        <v>9344.5</v>
      </c>
      <c r="E34" s="1">
        <f>D34/D33*100</f>
        <v>69.26212800652263</v>
      </c>
      <c r="F34" s="1">
        <f t="shared" si="3"/>
        <v>85.55275806820782</v>
      </c>
      <c r="G34" s="1">
        <f t="shared" si="0"/>
        <v>26.68591468046584</v>
      </c>
      <c r="H34" s="48">
        <f t="shared" si="2"/>
        <v>1578</v>
      </c>
      <c r="I34" s="48">
        <f t="shared" si="1"/>
        <v>25672.1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10.5+61.2+112+1.1+10.5+29.3+0.6+6.8+9.7+3.4+19.2+41.9-0.2+31.7+187.3+26+0.6+2.4+24.9+11.7+8.1+0.1+179+19+1+1.3+0.4+1.8</f>
        <v>801.3</v>
      </c>
      <c r="E36" s="1">
        <f>D36/D33*100</f>
        <v>5.939295111737019</v>
      </c>
      <c r="F36" s="1">
        <f t="shared" si="3"/>
        <v>45.67633814056889</v>
      </c>
      <c r="G36" s="1">
        <f t="shared" si="0"/>
        <v>23.676279399598155</v>
      </c>
      <c r="H36" s="48">
        <f t="shared" si="2"/>
        <v>953</v>
      </c>
      <c r="I36" s="48">
        <f t="shared" si="1"/>
        <v>2583.1000000000004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0.5818478301152578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0.11340473631545787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3251.8999999999996</v>
      </c>
      <c r="E39" s="1">
        <f>D39/D33*100</f>
        <v>24.10332431530964</v>
      </c>
      <c r="F39" s="1">
        <f t="shared" si="3"/>
        <v>79.15246811410766</v>
      </c>
      <c r="G39" s="1">
        <f t="shared" si="0"/>
        <v>29.84982834902976</v>
      </c>
      <c r="H39" s="48">
        <f>B39-D39</f>
        <v>856.5000000000009</v>
      </c>
      <c r="I39" s="48">
        <f t="shared" si="1"/>
        <v>7642.299999999999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22.2+3+5+12.1+5.3+62.1+8.7+22.7+11.7+44.1-0.1+8.7+8.3+9+2</f>
        <v>224.79999999999998</v>
      </c>
      <c r="E43" s="3">
        <f>D43/D149*100</f>
        <v>0.07006723399931492</v>
      </c>
      <c r="F43" s="3">
        <f>D43/B43*100</f>
        <v>64.57914392415971</v>
      </c>
      <c r="G43" s="3">
        <f t="shared" si="0"/>
        <v>24.991662034463587</v>
      </c>
      <c r="H43" s="51">
        <f t="shared" si="2"/>
        <v>123.30000000000004</v>
      </c>
      <c r="I43" s="51">
        <f t="shared" si="1"/>
        <v>674.7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224.1+260.8+14.4+236.4+3.2+114.6+291.3+0.1+96+241.4+13.4+0.1+331+0.7-0.1+39.8+268.9+0.5</f>
        <v>2136.6</v>
      </c>
      <c r="E45" s="3">
        <f>D45/D149*100</f>
        <v>0.6659504099774745</v>
      </c>
      <c r="F45" s="3">
        <f>D45/B45*100</f>
        <v>82.83642848834954</v>
      </c>
      <c r="G45" s="3">
        <f aca="true" t="shared" si="4" ref="G45:G75">D45/C45*100</f>
        <v>27.598945954324684</v>
      </c>
      <c r="H45" s="51">
        <f>B45-D45</f>
        <v>442.7000000000003</v>
      </c>
      <c r="I45" s="51">
        <f aca="true" t="shared" si="5" ref="I45:I76">C45-D45</f>
        <v>5605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</f>
        <v>1801.4</v>
      </c>
      <c r="E46" s="1">
        <f>D46/D45*100</f>
        <v>84.31152298043621</v>
      </c>
      <c r="F46" s="1">
        <f aca="true" t="shared" si="6" ref="F46:F73">D46/B46*100</f>
        <v>84.18150380858918</v>
      </c>
      <c r="G46" s="1">
        <f t="shared" si="4"/>
        <v>26.673181710495143</v>
      </c>
      <c r="H46" s="48">
        <f aca="true" t="shared" si="7" ref="H46:H73">B46-D46</f>
        <v>338.5</v>
      </c>
      <c r="I46" s="48">
        <f t="shared" si="5"/>
        <v>4952.200000000001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0.037442665917813346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0.7301319853973605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</f>
        <v>256.2</v>
      </c>
      <c r="E49" s="1">
        <f>D49/D45*100</f>
        <v>11.991013760179726</v>
      </c>
      <c r="F49" s="1">
        <f t="shared" si="6"/>
        <v>82.24719101123596</v>
      </c>
      <c r="G49" s="1">
        <f t="shared" si="4"/>
        <v>45.065963060686016</v>
      </c>
      <c r="H49" s="48">
        <f t="shared" si="7"/>
        <v>55.30000000000001</v>
      </c>
      <c r="I49" s="48">
        <f t="shared" si="5"/>
        <v>312.3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62.59999999999983</v>
      </c>
      <c r="E50" s="1">
        <f>D50/D45*100</f>
        <v>2.929888608068887</v>
      </c>
      <c r="F50" s="1">
        <f t="shared" si="6"/>
        <v>59.11237016052859</v>
      </c>
      <c r="G50" s="1">
        <f t="shared" si="4"/>
        <v>18.014388489208585</v>
      </c>
      <c r="H50" s="48">
        <f t="shared" si="7"/>
        <v>43.30000000000026</v>
      </c>
      <c r="I50" s="48">
        <f t="shared" si="5"/>
        <v>284.90000000000015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</f>
        <v>3847.4</v>
      </c>
      <c r="E51" s="3">
        <f>D51/D149*100</f>
        <v>1.1991845021751077</v>
      </c>
      <c r="F51" s="3">
        <f>D51/B51*100</f>
        <v>72.62122727873309</v>
      </c>
      <c r="G51" s="3">
        <f t="shared" si="4"/>
        <v>23.87835531419705</v>
      </c>
      <c r="H51" s="51">
        <f>B51-D51</f>
        <v>1450.4999999999995</v>
      </c>
      <c r="I51" s="51">
        <f t="shared" si="5"/>
        <v>12265.1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</f>
        <v>2506.3999999999996</v>
      </c>
      <c r="E52" s="1">
        <f>D52/D51*100</f>
        <v>65.14529292509226</v>
      </c>
      <c r="F52" s="1">
        <f t="shared" si="6"/>
        <v>82.26605835822365</v>
      </c>
      <c r="G52" s="1">
        <f t="shared" si="4"/>
        <v>24.266364595738082</v>
      </c>
      <c r="H52" s="48">
        <f t="shared" si="7"/>
        <v>540.3000000000002</v>
      </c>
      <c r="I52" s="48">
        <f t="shared" si="5"/>
        <v>7822.300000000001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0.7329625201434734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10.7+0.6+7.6+85.1+28.4+14.4+0.1+8.5+0.1+7+0.1+7.7+62.8+6+1.3+0.9+0.9+1+0.7+0.1+4.7+15.2+34.9</f>
        <v>298.79999999999995</v>
      </c>
      <c r="E55" s="1">
        <f>D55/D51*100</f>
        <v>7.766283724073399</v>
      </c>
      <c r="F55" s="1">
        <f t="shared" si="6"/>
        <v>64.73136915077988</v>
      </c>
      <c r="G55" s="1">
        <f t="shared" si="4"/>
        <v>32.022291287107485</v>
      </c>
      <c r="H55" s="48">
        <f t="shared" si="7"/>
        <v>162.80000000000007</v>
      </c>
      <c r="I55" s="48">
        <f t="shared" si="5"/>
        <v>634.3000000000001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1014.0000000000005</v>
      </c>
      <c r="E56" s="1">
        <f>D56/D51*100</f>
        <v>26.35546083069087</v>
      </c>
      <c r="F56" s="1">
        <f t="shared" si="6"/>
        <v>59.58396991420851</v>
      </c>
      <c r="G56" s="1">
        <f t="shared" si="4"/>
        <v>22.27739086495157</v>
      </c>
      <c r="H56" s="48">
        <f t="shared" si="7"/>
        <v>687.7999999999995</v>
      </c>
      <c r="I56" s="48">
        <f>C56-D56</f>
        <v>3537.6999999999985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43.5+4.7+72.8+47.2+46+5+62.5+3.8+40.9+35.3+2.1+2.9+21.1+3.9+86.8+0.2+2.7+44.1+47.3</f>
        <v>572.8</v>
      </c>
      <c r="E58" s="3">
        <f>D58/D149*100</f>
        <v>0.17853430442530063</v>
      </c>
      <c r="F58" s="3">
        <f>D58/B58*100</f>
        <v>65.37320246519059</v>
      </c>
      <c r="G58" s="3">
        <f t="shared" si="4"/>
        <v>9.52096007446561</v>
      </c>
      <c r="H58" s="51">
        <f>B58-D58</f>
        <v>303.4</v>
      </c>
      <c r="I58" s="51">
        <f t="shared" si="5"/>
        <v>5443.4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</f>
        <v>392.3</v>
      </c>
      <c r="E59" s="1">
        <f>D59/D58*100</f>
        <v>68.48812849162012</v>
      </c>
      <c r="F59" s="1">
        <f t="shared" si="6"/>
        <v>74.68113458975824</v>
      </c>
      <c r="G59" s="1">
        <f t="shared" si="4"/>
        <v>23.88286862291489</v>
      </c>
      <c r="H59" s="48">
        <f t="shared" si="7"/>
        <v>132.99999999999994</v>
      </c>
      <c r="I59" s="48">
        <f t="shared" si="5"/>
        <v>1250.3000000000002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4.7+45.7+4.9+40.9+19.8+3.9+46.3</f>
        <v>166.2</v>
      </c>
      <c r="E61" s="1">
        <f>D61/D58*100</f>
        <v>29.01536312849162</v>
      </c>
      <c r="F61" s="1">
        <f t="shared" si="6"/>
        <v>54.13680781758957</v>
      </c>
      <c r="G61" s="1">
        <f t="shared" si="4"/>
        <v>26.48605577689243</v>
      </c>
      <c r="H61" s="48">
        <f t="shared" si="7"/>
        <v>140.8</v>
      </c>
      <c r="I61" s="48">
        <f t="shared" si="5"/>
        <v>461.3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14.299999999999955</v>
      </c>
      <c r="E63" s="1">
        <f>D63/D58*100</f>
        <v>2.4965083798882604</v>
      </c>
      <c r="F63" s="1">
        <f t="shared" si="6"/>
        <v>32.57403189066051</v>
      </c>
      <c r="G63" s="1">
        <f t="shared" si="4"/>
        <v>7.218576476526997</v>
      </c>
      <c r="H63" s="48">
        <f t="shared" si="7"/>
        <v>29.600000000000023</v>
      </c>
      <c r="I63" s="48">
        <f t="shared" si="5"/>
        <v>183.79999999999967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0.028114165955241133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</f>
        <v>15344.000000000005</v>
      </c>
      <c r="E89" s="3">
        <f>D89/D149*100</f>
        <v>4.782525082230821</v>
      </c>
      <c r="F89" s="3">
        <f aca="true" t="shared" si="10" ref="F89:F95">D89/B89*100</f>
        <v>72.48026679389135</v>
      </c>
      <c r="G89" s="3">
        <f t="shared" si="8"/>
        <v>27.369453734671133</v>
      </c>
      <c r="H89" s="51">
        <f aca="true" t="shared" si="11" ref="H89:H95">B89-D89</f>
        <v>5825.899999999996</v>
      </c>
      <c r="I89" s="51">
        <f t="shared" si="9"/>
        <v>40718.49999999999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</f>
        <v>13757.5</v>
      </c>
      <c r="E90" s="1">
        <f>D90/D89*100</f>
        <v>89.66045359749735</v>
      </c>
      <c r="F90" s="1">
        <f t="shared" si="10"/>
        <v>76.81548649342818</v>
      </c>
      <c r="G90" s="1">
        <f t="shared" si="8"/>
        <v>28.895694053252512</v>
      </c>
      <c r="H90" s="48">
        <f t="shared" si="11"/>
        <v>4152.299999999999</v>
      </c>
      <c r="I90" s="48">
        <f t="shared" si="9"/>
        <v>33853.4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9.8+96.8+35.3+50.2+1.4+30+1.1+18.1+138.1+43.8+4.2+9.3+27.5+5.8+0.2+2.4+1+11.7+14.7+34.3</f>
        <v>535.6999999999999</v>
      </c>
      <c r="E91" s="1">
        <f>D91/D89*100</f>
        <v>3.4912669447340963</v>
      </c>
      <c r="F91" s="1">
        <f t="shared" si="10"/>
        <v>44.75728966496783</v>
      </c>
      <c r="G91" s="1">
        <f t="shared" si="8"/>
        <v>21.6357027463651</v>
      </c>
      <c r="H91" s="48">
        <f t="shared" si="11"/>
        <v>661.2000000000002</v>
      </c>
      <c r="I91" s="48">
        <f t="shared" si="9"/>
        <v>1940.3000000000002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1050.8000000000056</v>
      </c>
      <c r="E93" s="1">
        <f>D93/D89*100</f>
        <v>6.848279457768543</v>
      </c>
      <c r="F93" s="1">
        <f t="shared" si="10"/>
        <v>50.93059325319914</v>
      </c>
      <c r="G93" s="1">
        <f>D93/C93*100</f>
        <v>17.58484503648179</v>
      </c>
      <c r="H93" s="48">
        <f t="shared" si="11"/>
        <v>1012.3999999999965</v>
      </c>
      <c r="I93" s="48">
        <f>C93-D93</f>
        <v>4924.799999999993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</f>
        <v>27497.4</v>
      </c>
      <c r="E94" s="115">
        <f>D94/D149*100</f>
        <v>8.57058167336638</v>
      </c>
      <c r="F94" s="118">
        <f t="shared" si="10"/>
        <v>75.71266117996261</v>
      </c>
      <c r="G94" s="114">
        <f>D94/C94*100</f>
        <v>34.57652949593971</v>
      </c>
      <c r="H94" s="120">
        <f t="shared" si="11"/>
        <v>8820.699999999997</v>
      </c>
      <c r="I94" s="130">
        <f>C94-D94</f>
        <v>52028.799999999996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57.3+368.5+61.1+0.1+320+59+0.8+309+245.5</f>
        <v>1421.3</v>
      </c>
      <c r="E95" s="125">
        <f>D95/D94*100</f>
        <v>5.1688523278564515</v>
      </c>
      <c r="F95" s="126">
        <f t="shared" si="10"/>
        <v>80.2994350282486</v>
      </c>
      <c r="G95" s="127">
        <f>D95/C95*100</f>
        <v>26.59867128286703</v>
      </c>
      <c r="H95" s="131">
        <f t="shared" si="11"/>
        <v>348.70000000000005</v>
      </c>
      <c r="I95" s="132">
        <f>C95-D95</f>
        <v>3922.2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</f>
        <v>2250.1000000000004</v>
      </c>
      <c r="E101" s="22">
        <f>D101/D149*100</f>
        <v>0.701326882659513</v>
      </c>
      <c r="F101" s="22">
        <f>D101/B101*100</f>
        <v>64.69150710137428</v>
      </c>
      <c r="G101" s="22">
        <f aca="true" t="shared" si="12" ref="G101:G147">D101/C101*100</f>
        <v>21.32937730465529</v>
      </c>
      <c r="H101" s="87">
        <f aca="true" t="shared" si="13" ref="H101:H106">B101-D101</f>
        <v>1228.1</v>
      </c>
      <c r="I101" s="87">
        <f aca="true" t="shared" si="14" ref="I101:I147">C101-D101</f>
        <v>8299.199999999999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39.8+388.5+20.6+2+26+40+4.1+126.5+407.9+18+31.2+40.6+134.1+2+40+303.9+135.8+32.6+7.9+0.1+62.1+159.2+45.1</f>
        <v>2067.9999999999995</v>
      </c>
      <c r="E103" s="1">
        <f>D103/D101*100</f>
        <v>91.90702635438421</v>
      </c>
      <c r="F103" s="1">
        <f aca="true" t="shared" si="15" ref="F103:F147">D103/B103*100</f>
        <v>70.65254526819267</v>
      </c>
      <c r="G103" s="1">
        <f t="shared" si="12"/>
        <v>23.74473264211819</v>
      </c>
      <c r="H103" s="48">
        <f t="shared" si="13"/>
        <v>859.0000000000005</v>
      </c>
      <c r="I103" s="48">
        <f t="shared" si="14"/>
        <v>6641.299999999999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182.10000000000082</v>
      </c>
      <c r="E105" s="92">
        <f>D105/D101*100</f>
        <v>8.092973645615785</v>
      </c>
      <c r="F105" s="92">
        <f t="shared" si="15"/>
        <v>34.91180981595105</v>
      </c>
      <c r="G105" s="92">
        <f t="shared" si="12"/>
        <v>11.020334059549798</v>
      </c>
      <c r="H105" s="132">
        <f>B105-D105</f>
        <v>339.49999999999955</v>
      </c>
      <c r="I105" s="132">
        <f t="shared" si="14"/>
        <v>1470.2999999999988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70299.4</v>
      </c>
      <c r="E106" s="90">
        <f>D106/D149*100</f>
        <v>21.91140796179466</v>
      </c>
      <c r="F106" s="90">
        <f>D106/B106*100</f>
        <v>59.493832645720936</v>
      </c>
      <c r="G106" s="90">
        <f t="shared" si="12"/>
        <v>14.814460469814172</v>
      </c>
      <c r="H106" s="89">
        <f t="shared" si="13"/>
        <v>47863.100000000006</v>
      </c>
      <c r="I106" s="89">
        <f t="shared" si="14"/>
        <v>404232.9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142.7+0.9+78.6+37.4+44.2+140.1+1+20.9+25.7+0.2+2</f>
        <v>493.69999999999993</v>
      </c>
      <c r="E107" s="6">
        <f>D107/D106*100</f>
        <v>0.702281954042282</v>
      </c>
      <c r="F107" s="6">
        <f t="shared" si="15"/>
        <v>55.64070776513017</v>
      </c>
      <c r="G107" s="6">
        <f t="shared" si="12"/>
        <v>22.79106269042563</v>
      </c>
      <c r="H107" s="65">
        <f aca="true" t="shared" si="16" ref="H107:H147">B107-D107</f>
        <v>393.6</v>
      </c>
      <c r="I107" s="65">
        <f t="shared" si="14"/>
        <v>1672.5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56.81588008912295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26.5+20.2+7.7+37.4+7.5+38.9</f>
        <v>138.20000000000002</v>
      </c>
      <c r="E109" s="6">
        <f>D109/D106*100</f>
        <v>0.19658773759093254</v>
      </c>
      <c r="F109" s="6">
        <f>D109/B109*100</f>
        <v>97.94472005669739</v>
      </c>
      <c r="G109" s="6">
        <f t="shared" si="12"/>
        <v>17.756649107028142</v>
      </c>
      <c r="H109" s="65">
        <f t="shared" si="16"/>
        <v>2.8999999999999773</v>
      </c>
      <c r="I109" s="65">
        <f t="shared" si="14"/>
        <v>640.0999999999999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82.2+4.4+0.2+16.8+100.8+0.1+8.3+21.3+93.2+14.5+11.8</f>
        <v>353.6</v>
      </c>
      <c r="E113" s="6">
        <f>D113/D106*100</f>
        <v>0.5029914906812861</v>
      </c>
      <c r="F113" s="6">
        <f t="shared" si="15"/>
        <v>54.551064486269674</v>
      </c>
      <c r="G113" s="6">
        <f t="shared" si="12"/>
        <v>19.69038868470877</v>
      </c>
      <c r="H113" s="65">
        <f t="shared" si="16"/>
        <v>294.6</v>
      </c>
      <c r="I113" s="65">
        <f t="shared" si="14"/>
        <v>1442.1999999999998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</f>
        <v>66.69999999999999</v>
      </c>
      <c r="E117" s="6">
        <f>D117/D106*100</f>
        <v>0.09487989940170186</v>
      </c>
      <c r="F117" s="6">
        <f t="shared" si="15"/>
        <v>78.5630153121319</v>
      </c>
      <c r="G117" s="6">
        <f t="shared" si="12"/>
        <v>29.05052264808362</v>
      </c>
      <c r="H117" s="65">
        <f t="shared" si="16"/>
        <v>18.200000000000017</v>
      </c>
      <c r="I117" s="65">
        <f t="shared" si="14"/>
        <v>162.9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75.56221889055475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>
      <c r="A121" s="26" t="s">
        <v>97</v>
      </c>
      <c r="B121" s="78">
        <v>0</v>
      </c>
      <c r="C121" s="48">
        <v>80</v>
      </c>
      <c r="D121" s="79"/>
      <c r="E121" s="6"/>
      <c r="F121" s="111" t="e">
        <f>D121/B121*100</f>
        <v>#DIV/0!</v>
      </c>
      <c r="G121" s="1">
        <f t="shared" si="12"/>
        <v>0</v>
      </c>
      <c r="H121" s="48">
        <f t="shared" si="16"/>
        <v>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7.164214772814563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0.032290460516021476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2.8+14.4+2.8+8.8+3.7+4+2.8+5.8+9.6</f>
        <v>54.699999999999996</v>
      </c>
      <c r="E127" s="17">
        <f>D127/D106*100</f>
        <v>0.07781005243287994</v>
      </c>
      <c r="F127" s="6">
        <f t="shared" si="15"/>
        <v>20.01463593121112</v>
      </c>
      <c r="G127" s="6">
        <f t="shared" si="12"/>
        <v>5.564598168870803</v>
      </c>
      <c r="H127" s="65">
        <f t="shared" si="16"/>
        <v>218.60000000000002</v>
      </c>
      <c r="I127" s="65">
        <f t="shared" si="14"/>
        <v>928.3</v>
      </c>
    </row>
    <row r="128" spans="1:9" s="36" customFormat="1" ht="18">
      <c r="A128" s="26" t="s">
        <v>111</v>
      </c>
      <c r="B128" s="78">
        <f>234.4-7.5-4.2</f>
        <v>222.70000000000002</v>
      </c>
      <c r="C128" s="48">
        <v>851.8</v>
      </c>
      <c r="D128" s="79">
        <f>2.8+2.8-0.1+2.8</f>
        <v>8.3</v>
      </c>
      <c r="E128" s="1">
        <f>D128/D127*100</f>
        <v>15.17367458866545</v>
      </c>
      <c r="F128" s="1">
        <f>D128/B128*100</f>
        <v>3.7269869779973055</v>
      </c>
      <c r="G128" s="1">
        <f t="shared" si="12"/>
        <v>0.9744071378257809</v>
      </c>
      <c r="H128" s="48">
        <f t="shared" si="16"/>
        <v>214.4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0.004409710466945663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0.013086882676096812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5.2+0.3+2.7+0.1+0.5+0.2+13.8+39.2+5</f>
        <v>67</v>
      </c>
      <c r="E135" s="17">
        <f>D135/D106*100</f>
        <v>0.09530664557592242</v>
      </c>
      <c r="F135" s="6">
        <f t="shared" si="15"/>
        <v>42.21802142407058</v>
      </c>
      <c r="G135" s="6">
        <f>D135/C135*100</f>
        <v>18.4217761891669</v>
      </c>
      <c r="H135" s="65">
        <f t="shared" si="16"/>
        <v>91.69999999999999</v>
      </c>
      <c r="I135" s="65">
        <f t="shared" si="14"/>
        <v>296.7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0.3+39.3</f>
        <v>39.599999999999994</v>
      </c>
      <c r="E136" s="111">
        <f>D136/D135*100</f>
        <v>59.10447761194029</v>
      </c>
      <c r="F136" s="1">
        <f t="shared" si="15"/>
        <v>35.64356435643564</v>
      </c>
      <c r="G136" s="1">
        <f>D136/C136*100</f>
        <v>18.098720292504566</v>
      </c>
      <c r="H136" s="48">
        <f t="shared" si="16"/>
        <v>71.5</v>
      </c>
      <c r="I136" s="48">
        <f t="shared" si="14"/>
        <v>179.20000000000002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</f>
        <v>305.49999999999994</v>
      </c>
      <c r="E137" s="17">
        <f>D137/D106*100</f>
        <v>0.4345698540812581</v>
      </c>
      <c r="F137" s="6">
        <f t="shared" si="15"/>
        <v>80.50065876152831</v>
      </c>
      <c r="G137" s="6">
        <f t="shared" si="12"/>
        <v>26.33166695397345</v>
      </c>
      <c r="H137" s="65">
        <f t="shared" si="16"/>
        <v>74.00000000000006</v>
      </c>
      <c r="I137" s="65">
        <f t="shared" si="14"/>
        <v>854.7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</f>
        <v>260.3</v>
      </c>
      <c r="E138" s="1">
        <f>D138/D137*100</f>
        <v>85.20458265139118</v>
      </c>
      <c r="F138" s="1">
        <f aca="true" t="shared" si="17" ref="F138:F146">D138/B138*100</f>
        <v>89.60413080895009</v>
      </c>
      <c r="G138" s="1">
        <f t="shared" si="12"/>
        <v>29.372602121417284</v>
      </c>
      <c r="H138" s="48">
        <f t="shared" si="16"/>
        <v>30.19999999999999</v>
      </c>
      <c r="I138" s="48">
        <f t="shared" si="14"/>
        <v>625.9000000000001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4.779050736497545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0.4907581003536303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112.8+55.6+128.7+0.1+105.3+21.7+331.5+41.9+106.9+1197.5+64.4+33.5+768.6+5.6+65.8+1473+34.4+335.2+312.9</f>
        <v>5195.399999999999</v>
      </c>
      <c r="E142" s="17">
        <f>D142/D106*100</f>
        <v>7.390390245151451</v>
      </c>
      <c r="F142" s="107">
        <f t="shared" si="17"/>
        <v>38.16555007052185</v>
      </c>
      <c r="G142" s="6">
        <f t="shared" si="12"/>
        <v>16.366557459677416</v>
      </c>
      <c r="H142" s="65">
        <f t="shared" si="16"/>
        <v>8417.400000000001</v>
      </c>
      <c r="I142" s="65">
        <f t="shared" si="14"/>
        <v>26548.600000000002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2.9786882960594263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0.8324395371795493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26548.7+545.5+173+4155.7+7306.3+113.6+824.5+6.1+72.3+8+1047.4+410+6261.9</f>
        <v>47473.00000000001</v>
      </c>
      <c r="E146" s="17">
        <f>D146/D106*100</f>
        <v>67.52973709590695</v>
      </c>
      <c r="F146" s="6">
        <f t="shared" si="17"/>
        <v>56.79865807143234</v>
      </c>
      <c r="G146" s="6">
        <f t="shared" si="12"/>
        <v>12.227257566216062</v>
      </c>
      <c r="H146" s="65">
        <f t="shared" si="16"/>
        <v>36108.19999999999</v>
      </c>
      <c r="I146" s="65">
        <f t="shared" si="14"/>
        <v>340782.5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11.459557265069122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72864.5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320834.69999999995</v>
      </c>
      <c r="E149" s="35">
        <v>100</v>
      </c>
      <c r="F149" s="3">
        <f>D149/B149*100</f>
        <v>73.13065174063125</v>
      </c>
      <c r="G149" s="3">
        <f aca="true" t="shared" si="18" ref="G149:G155">D149/C149*100</f>
        <v>23.12696193892547</v>
      </c>
      <c r="H149" s="51">
        <f aca="true" t="shared" si="19" ref="H149:H155">B149-D149</f>
        <v>117879.70000000007</v>
      </c>
      <c r="I149" s="51">
        <f aca="true" t="shared" si="20" ref="I149:I155">C149-D149</f>
        <v>1066440.9000000001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157495.19999999995</v>
      </c>
      <c r="E150" s="6">
        <f>D150/D149*100</f>
        <v>49.0892038797549</v>
      </c>
      <c r="F150" s="6">
        <f aca="true" t="shared" si="21" ref="F150:F161">D150/B150*100</f>
        <v>83.34274385374833</v>
      </c>
      <c r="G150" s="6">
        <f t="shared" si="18"/>
        <v>26.815941515969254</v>
      </c>
      <c r="H150" s="65">
        <f t="shared" si="19"/>
        <v>31477.70000000004</v>
      </c>
      <c r="I150" s="76">
        <f t="shared" si="20"/>
        <v>429824.09999999986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37225.1</v>
      </c>
      <c r="E151" s="6">
        <f>D151/D149*100</f>
        <v>11.60257914745506</v>
      </c>
      <c r="F151" s="6">
        <f t="shared" si="21"/>
        <v>74.38697107458658</v>
      </c>
      <c r="G151" s="6">
        <f t="shared" si="18"/>
        <v>32.578209371647006</v>
      </c>
      <c r="H151" s="65">
        <f t="shared" si="19"/>
        <v>12817.400000000009</v>
      </c>
      <c r="I151" s="76">
        <f t="shared" si="20"/>
        <v>77038.70000000001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9127.000000000002</v>
      </c>
      <c r="E152" s="6">
        <f>D152/D149*100</f>
        <v>2.8447671028102643</v>
      </c>
      <c r="F152" s="6">
        <f t="shared" si="21"/>
        <v>62.47133792839104</v>
      </c>
      <c r="G152" s="6">
        <f t="shared" si="18"/>
        <v>27.945242389077873</v>
      </c>
      <c r="H152" s="65">
        <f t="shared" si="19"/>
        <v>5482.899999999998</v>
      </c>
      <c r="I152" s="76">
        <f t="shared" si="20"/>
        <v>23533.300000000003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8504.4</v>
      </c>
      <c r="C153" s="64">
        <f>C12+C24+C103+C62+C38+C92+C128</f>
        <v>29141.7</v>
      </c>
      <c r="D153" s="64">
        <f>D12+D24+D103+D62+D38+D92+D128</f>
        <v>6087.6</v>
      </c>
      <c r="E153" s="6">
        <f>D153/D149*100</f>
        <v>1.8974256836931918</v>
      </c>
      <c r="F153" s="6">
        <f t="shared" si="21"/>
        <v>71.58176943699732</v>
      </c>
      <c r="G153" s="6">
        <f t="shared" si="18"/>
        <v>20.889652971515048</v>
      </c>
      <c r="H153" s="65">
        <f t="shared" si="19"/>
        <v>2416.7999999999993</v>
      </c>
      <c r="I153" s="76">
        <f t="shared" si="20"/>
        <v>23054.1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21133.1</v>
      </c>
      <c r="D154" s="64">
        <f>D9+D21+D47+D53+D121</f>
        <v>5410.0999999999985</v>
      </c>
      <c r="E154" s="6">
        <f>D154/D149*100</f>
        <v>1.6862577520449</v>
      </c>
      <c r="F154" s="6">
        <f t="shared" si="21"/>
        <v>69.19702240867696</v>
      </c>
      <c r="G154" s="6">
        <f t="shared" si="18"/>
        <v>25.60012492251491</v>
      </c>
      <c r="H154" s="65">
        <f t="shared" si="19"/>
        <v>2408.300000000001</v>
      </c>
      <c r="I154" s="76">
        <f t="shared" si="20"/>
        <v>15723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168766.30000000005</v>
      </c>
      <c r="C155" s="64">
        <f>C149-C150-C151-C152-C153-C154</f>
        <v>602757.4000000003</v>
      </c>
      <c r="D155" s="64">
        <f>D149-D150-D151-D152-D153-D154</f>
        <v>105489.69999999998</v>
      </c>
      <c r="E155" s="6">
        <f>D155/D149*100</f>
        <v>32.87976643424168</v>
      </c>
      <c r="F155" s="6">
        <f t="shared" si="21"/>
        <v>62.50637716179116</v>
      </c>
      <c r="G155" s="40">
        <f t="shared" si="18"/>
        <v>17.501187044738057</v>
      </c>
      <c r="H155" s="65">
        <f t="shared" si="19"/>
        <v>63276.600000000064</v>
      </c>
      <c r="I155" s="65">
        <f t="shared" si="20"/>
        <v>497267.7000000003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4951.4-300</f>
        <v>4651.4</v>
      </c>
      <c r="C157" s="70">
        <f>11264.2-188.4+16049.8</f>
        <v>27125.6</v>
      </c>
      <c r="D157" s="70">
        <f>33+3.1</f>
        <v>36.1</v>
      </c>
      <c r="E157" s="14"/>
      <c r="F157" s="6">
        <f t="shared" si="21"/>
        <v>0.7761104183686633</v>
      </c>
      <c r="G157" s="6">
        <f aca="true" t="shared" si="22" ref="G157:G166">D157/C157*100</f>
        <v>0.1330846137965612</v>
      </c>
      <c r="H157" s="6">
        <f>B157-D157</f>
        <v>4615.299999999999</v>
      </c>
      <c r="I157" s="6">
        <f aca="true" t="shared" si="23" ref="I157:I166">C157-D157</f>
        <v>27089.5</v>
      </c>
      <c r="K157" s="43"/>
      <c r="L157" s="43"/>
    </row>
    <row r="158" spans="1:12" ht="18.75">
      <c r="A158" s="20" t="s">
        <v>22</v>
      </c>
      <c r="B158" s="85">
        <f>6067.8+4600+495</f>
        <v>11162.8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11162.8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f>132461-4600-195</f>
        <v>127666</v>
      </c>
      <c r="C159" s="64">
        <f>253351.6+55+5844.1+52645.5+25515.3</f>
        <v>337411.5</v>
      </c>
      <c r="D159" s="64">
        <f>12.5+3344.4+45.2+21.2+85.3+173+1150+146+881.8+6.7+72.3+7.9+1090.6+406.5+1979.4+513.5</f>
        <v>9936.3</v>
      </c>
      <c r="E159" s="6"/>
      <c r="F159" s="6">
        <f t="shared" si="21"/>
        <v>7.783043253489574</v>
      </c>
      <c r="G159" s="6">
        <f t="shared" si="22"/>
        <v>2.944861096909856</v>
      </c>
      <c r="H159" s="6">
        <f t="shared" si="24"/>
        <v>117729.7</v>
      </c>
      <c r="I159" s="6">
        <f t="shared" si="23"/>
        <v>327475.2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49.9+127.8+39.6+53.8+398.2+8.4+32.5+231.9+89.8+103.6+52.4+19.2+179.2+118</f>
        <v>1504.3</v>
      </c>
      <c r="E161" s="17"/>
      <c r="F161" s="6">
        <f t="shared" si="21"/>
        <v>42.727298548584095</v>
      </c>
      <c r="G161" s="6">
        <f t="shared" si="22"/>
        <v>10.994657252907082</v>
      </c>
      <c r="H161" s="6">
        <f t="shared" si="24"/>
        <v>2016.3999999999999</v>
      </c>
      <c r="I161" s="6">
        <f t="shared" si="23"/>
        <v>12177.800000000001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332705.79999999993</v>
      </c>
      <c r="E166" s="22"/>
      <c r="F166" s="3">
        <f>D166/B166*100</f>
        <v>56.74132104863363</v>
      </c>
      <c r="G166" s="3">
        <f t="shared" si="22"/>
        <v>18.402835414314605</v>
      </c>
      <c r="H166" s="3">
        <f>B166-D166</f>
        <v>253649.6000000001</v>
      </c>
      <c r="I166" s="3">
        <f t="shared" si="23"/>
        <v>1475199.3000000003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320834.69999999995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320834.69999999995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2016-04-20T05:07:15Z</dcterms:modified>
  <cp:category/>
  <cp:version/>
  <cp:contentType/>
  <cp:contentStatus/>
</cp:coreProperties>
</file>